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I:\06_被扶養者\取消担当\19_広報関係\ホームページ\240917_2024年度被扶養者資格確認実施に伴う関連ページの現行化等\04_広報担当へ修正依頼\"/>
    </mc:Choice>
  </mc:AlternateContent>
  <xr:revisionPtr revIDLastSave="0" documentId="13_ncr:1_{B68E9B2C-75D5-411A-B189-5930EDDC8897}" xr6:coauthVersionLast="47" xr6:coauthVersionMax="47" xr10:uidLastSave="{00000000-0000-0000-0000-000000000000}"/>
  <bookViews>
    <workbookView xWindow="-108" yWindow="-108" windowWidth="23256" windowHeight="12456" xr2:uid="{00000000-000D-0000-FFFF-FFFF00000000}"/>
  </bookViews>
  <sheets>
    <sheet name="試算シート" sheetId="6" r:id="rId1"/>
    <sheet name="結果算定" sheetId="7" state="hidden" r:id="rId2"/>
  </sheets>
  <definedNames>
    <definedName name="_xlnm.Print_Area" localSheetId="0">試算シート!$B$1:$V$33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7" l="1"/>
  <c r="C8" i="7" l="1"/>
  <c r="U26" i="6" l="1"/>
  <c r="C4" i="7"/>
  <c r="F6" i="7"/>
  <c r="F4" i="7"/>
  <c r="J26" i="6" l="1"/>
  <c r="F9" i="7"/>
  <c r="U28" i="6" s="1"/>
  <c r="C6" i="7"/>
  <c r="C9" i="7" s="1"/>
  <c r="J28" i="6" s="1"/>
  <c r="C12" i="7" l="1"/>
  <c r="H32" i="6" s="1"/>
  <c r="F12" i="7"/>
  <c r="S32" i="6" s="1"/>
</calcChain>
</file>

<file path=xl/sharedStrings.xml><?xml version="1.0" encoding="utf-8"?>
<sst xmlns="http://schemas.openxmlformats.org/spreadsheetml/2006/main" count="71" uniqueCount="41">
  <si>
    <t>収入限度額</t>
    <rPh sb="0" eb="2">
      <t>シュウニュウ</t>
    </rPh>
    <rPh sb="2" eb="4">
      <t>ゲンド</t>
    </rPh>
    <rPh sb="4" eb="5">
      <t>ガク</t>
    </rPh>
    <phoneticPr fontId="1"/>
  </si>
  <si>
    <t>万円未満</t>
    <rPh sb="0" eb="2">
      <t>マンエン</t>
    </rPh>
    <rPh sb="2" eb="4">
      <t>ミマン</t>
    </rPh>
    <phoneticPr fontId="1"/>
  </si>
  <si>
    <t>円</t>
    <rPh sb="0" eb="1">
      <t>エン</t>
    </rPh>
    <phoneticPr fontId="1"/>
  </si>
  <si>
    <t>一時的増加分を除いた額</t>
    <rPh sb="0" eb="3">
      <t>イチジテキ</t>
    </rPh>
    <rPh sb="3" eb="5">
      <t>ゾウカ</t>
    </rPh>
    <rPh sb="5" eb="6">
      <t>ブン</t>
    </rPh>
    <rPh sb="7" eb="8">
      <t>ノゾ</t>
    </rPh>
    <rPh sb="10" eb="11">
      <t>ガク</t>
    </rPh>
    <phoneticPr fontId="1"/>
  </si>
  <si>
    <t>適用可否</t>
    <rPh sb="0" eb="2">
      <t>テキヨウ</t>
    </rPh>
    <rPh sb="2" eb="4">
      <t>カヒ</t>
    </rPh>
    <phoneticPr fontId="1"/>
  </si>
  <si>
    <t>同一世帯に属している</t>
    <rPh sb="0" eb="2">
      <t>ドウイツ</t>
    </rPh>
    <rPh sb="2" eb="4">
      <t>セタイ</t>
    </rPh>
    <rPh sb="5" eb="6">
      <t>ゾク</t>
    </rPh>
    <phoneticPr fontId="1"/>
  </si>
  <si>
    <t>同一世帯に属していない</t>
    <rPh sb="0" eb="2">
      <t>ドウイツ</t>
    </rPh>
    <rPh sb="2" eb="4">
      <t>セタイ</t>
    </rPh>
    <rPh sb="5" eb="6">
      <t>ゾク</t>
    </rPh>
    <phoneticPr fontId="1"/>
  </si>
  <si>
    <t>130万円の壁</t>
    <rPh sb="3" eb="5">
      <t>マンエン</t>
    </rPh>
    <rPh sb="6" eb="7">
      <t>カベ</t>
    </rPh>
    <phoneticPr fontId="1"/>
  </si>
  <si>
    <t>収入限度額リスト</t>
    <rPh sb="0" eb="2">
      <t>シュウニュウ</t>
    </rPh>
    <rPh sb="2" eb="4">
      <t>ゲンド</t>
    </rPh>
    <rPh sb="4" eb="5">
      <t>ガク</t>
    </rPh>
    <phoneticPr fontId="1"/>
  </si>
  <si>
    <t>　</t>
    <phoneticPr fontId="1"/>
  </si>
  <si>
    <t>①</t>
    <phoneticPr fontId="1"/>
  </si>
  <si>
    <t>③</t>
    <phoneticPr fontId="1"/>
  </si>
  <si>
    <t>④</t>
    <phoneticPr fontId="1"/>
  </si>
  <si>
    <t>円</t>
    <rPh sb="0" eb="1">
      <t>エン</t>
    </rPh>
    <phoneticPr fontId="1"/>
  </si>
  <si>
    <t>円</t>
    <rPh sb="0" eb="1">
      <t>エン</t>
    </rPh>
    <phoneticPr fontId="1"/>
  </si>
  <si>
    <t>②</t>
    <phoneticPr fontId="1"/>
  </si>
  <si>
    <t>適用可否のチェック項目</t>
    <rPh sb="0" eb="2">
      <t>テキヨウ</t>
    </rPh>
    <rPh sb="2" eb="4">
      <t>カヒ</t>
    </rPh>
    <rPh sb="9" eb="11">
      <t>コウモク</t>
    </rPh>
    <phoneticPr fontId="1"/>
  </si>
  <si>
    <t>項目（1）</t>
    <rPh sb="0" eb="2">
      <t>コウモク</t>
    </rPh>
    <phoneticPr fontId="1"/>
  </si>
  <si>
    <t>項目（2）</t>
    <rPh sb="0" eb="2">
      <t>コウモク</t>
    </rPh>
    <phoneticPr fontId="1"/>
  </si>
  <si>
    <t>チェック項目全てが「はい」の場合に「適用可」となります。</t>
    <rPh sb="4" eb="6">
      <t>コウモク</t>
    </rPh>
    <rPh sb="6" eb="7">
      <t>スベ</t>
    </rPh>
    <rPh sb="14" eb="16">
      <t>バアイ</t>
    </rPh>
    <rPh sb="18" eb="20">
      <t>テキヨウ</t>
    </rPh>
    <rPh sb="20" eb="21">
      <t>カ</t>
    </rPh>
    <phoneticPr fontId="1"/>
  </si>
  <si>
    <t>①～③に数字を入力、④はリストから選択してください。</t>
    <rPh sb="4" eb="6">
      <t>スウジ</t>
    </rPh>
    <rPh sb="7" eb="9">
      <t>ニュウリョク</t>
    </rPh>
    <rPh sb="17" eb="19">
      <t>センタク</t>
    </rPh>
    <phoneticPr fontId="1"/>
  </si>
  <si>
    <t>収入限度額未満か？</t>
    <rPh sb="0" eb="2">
      <t>シュウニュウ</t>
    </rPh>
    <rPh sb="2" eb="4">
      <t>ゲンド</t>
    </rPh>
    <rPh sb="4" eb="5">
      <t>ガク</t>
    </rPh>
    <rPh sb="5" eb="7">
      <t>ミマン</t>
    </rPh>
    <phoneticPr fontId="1"/>
  </si>
  <si>
    <t>収入は組合員の年収以下か？</t>
    <rPh sb="0" eb="2">
      <t>シュウニュウ</t>
    </rPh>
    <rPh sb="3" eb="6">
      <t>クミアイイン</t>
    </rPh>
    <rPh sb="7" eb="9">
      <t>ネンシュウ</t>
    </rPh>
    <rPh sb="9" eb="11">
      <t>イカ</t>
    </rPh>
    <phoneticPr fontId="1"/>
  </si>
  <si>
    <t>2022年12月末までの年間収入が収入</t>
    <rPh sb="4" eb="5">
      <t>ネン</t>
    </rPh>
    <rPh sb="7" eb="8">
      <t>ガツ</t>
    </rPh>
    <rPh sb="8" eb="9">
      <t>マツ</t>
    </rPh>
    <rPh sb="12" eb="14">
      <t>ネンカン</t>
    </rPh>
    <rPh sb="14" eb="16">
      <t>シュウニュウ</t>
    </rPh>
    <rPh sb="17" eb="19">
      <t>シュウニュウ</t>
    </rPh>
    <phoneticPr fontId="1"/>
  </si>
  <si>
    <t>限度額以上となった場合</t>
    <rPh sb="0" eb="2">
      <t>ゲンド</t>
    </rPh>
    <rPh sb="2" eb="3">
      <t>ガク</t>
    </rPh>
    <rPh sb="3" eb="5">
      <t>イジョウ</t>
    </rPh>
    <rPh sb="9" eb="11">
      <t>バアイ</t>
    </rPh>
    <phoneticPr fontId="1"/>
  </si>
  <si>
    <t>試算シート（目安としてご利用ください）</t>
    <rPh sb="0" eb="2">
      <t>シサン</t>
    </rPh>
    <rPh sb="6" eb="8">
      <t>メヤス</t>
    </rPh>
    <rPh sb="12" eb="14">
      <t>リヨウ</t>
    </rPh>
    <phoneticPr fontId="1"/>
  </si>
  <si>
    <t>収入は組合員からの送金額未満か？</t>
    <rPh sb="0" eb="2">
      <t>シュウニュウ</t>
    </rPh>
    <rPh sb="3" eb="6">
      <t>クミアイイン</t>
    </rPh>
    <rPh sb="9" eb="11">
      <t>ソウキン</t>
    </rPh>
    <rPh sb="11" eb="12">
      <t>ガク</t>
    </rPh>
    <rPh sb="12" eb="14">
      <t>ミマン</t>
    </rPh>
    <phoneticPr fontId="1"/>
  </si>
  <si>
    <t>組合員と被扶養者が同一世帯に属している（同居）場合</t>
    <rPh sb="0" eb="3">
      <t>クミアイイン</t>
    </rPh>
    <rPh sb="4" eb="8">
      <t>ヒフヨウシャ</t>
    </rPh>
    <rPh sb="9" eb="11">
      <t>ドウイツ</t>
    </rPh>
    <rPh sb="11" eb="13">
      <t>セタイ</t>
    </rPh>
    <rPh sb="14" eb="15">
      <t>ゾク</t>
    </rPh>
    <rPh sb="20" eb="22">
      <t>ドウキョ</t>
    </rPh>
    <rPh sb="23" eb="25">
      <t>バアイ</t>
    </rPh>
    <phoneticPr fontId="1"/>
  </si>
  <si>
    <t>組合員と被扶養者が同一世帯に属していない（別居）場合</t>
    <rPh sb="0" eb="3">
      <t>クミアイイン</t>
    </rPh>
    <rPh sb="4" eb="8">
      <t>ヒフヨウシャ</t>
    </rPh>
    <rPh sb="9" eb="11">
      <t>ドウイツ</t>
    </rPh>
    <rPh sb="11" eb="13">
      <t>セタイ</t>
    </rPh>
    <rPh sb="14" eb="15">
      <t>ゾク</t>
    </rPh>
    <rPh sb="21" eb="23">
      <t>ベッキョ</t>
    </rPh>
    <rPh sb="24" eb="26">
      <t>バアイ</t>
    </rPh>
    <phoneticPr fontId="1"/>
  </si>
  <si>
    <t>※　毎月の給与、通勤交通費等の各種手当及び賞与を含む年間の総支給額を入力してください。</t>
    <rPh sb="2" eb="4">
      <t>マイツキ</t>
    </rPh>
    <rPh sb="5" eb="7">
      <t>キュウヨ</t>
    </rPh>
    <rPh sb="8" eb="10">
      <t>ツウキン</t>
    </rPh>
    <rPh sb="10" eb="13">
      <t>コウツウヒ</t>
    </rPh>
    <rPh sb="13" eb="14">
      <t>ナド</t>
    </rPh>
    <rPh sb="15" eb="17">
      <t>カクシュ</t>
    </rPh>
    <rPh sb="17" eb="19">
      <t>テアテ</t>
    </rPh>
    <rPh sb="19" eb="20">
      <t>オヨ</t>
    </rPh>
    <rPh sb="21" eb="23">
      <t>ショウヨ</t>
    </rPh>
    <rPh sb="24" eb="25">
      <t>フク</t>
    </rPh>
    <rPh sb="26" eb="28">
      <t>ネンカン</t>
    </rPh>
    <rPh sb="29" eb="30">
      <t>ソウ</t>
    </rPh>
    <rPh sb="30" eb="33">
      <t>シキュウガク</t>
    </rPh>
    <rPh sb="34" eb="36">
      <t>ニュウリョク</t>
    </rPh>
    <phoneticPr fontId="1"/>
  </si>
  <si>
    <t xml:space="preserve"> ※　被扶養者の収入限度額は130万円未満（被扶養者が60歳以上及び概ね厚生年金保険法による</t>
    <rPh sb="3" eb="7">
      <t>ヒフヨウシャ</t>
    </rPh>
    <rPh sb="8" eb="10">
      <t>シュウニュウ</t>
    </rPh>
    <rPh sb="10" eb="12">
      <t>ゲンド</t>
    </rPh>
    <rPh sb="12" eb="13">
      <t>ガク</t>
    </rPh>
    <rPh sb="32" eb="33">
      <t>オヨ</t>
    </rPh>
    <phoneticPr fontId="1"/>
  </si>
  <si>
    <t>　　　障害厚生年金の受給要件に該当する程度の障がい者である場合には180万円未満）</t>
    <phoneticPr fontId="1"/>
  </si>
  <si>
    <r>
      <t>「一時的な収入変動」による増加分を含む『</t>
    </r>
    <r>
      <rPr>
        <b/>
        <sz val="11"/>
        <color theme="1"/>
        <rFont val="ＭＳ Ｐゴシック"/>
        <family val="3"/>
        <charset val="128"/>
      </rPr>
      <t>被扶養者の年間収入</t>
    </r>
    <r>
      <rPr>
        <sz val="11"/>
        <color theme="1"/>
        <rFont val="ＭＳ Ｐゴシック"/>
        <family val="3"/>
        <charset val="128"/>
      </rPr>
      <t>』を入力してください。</t>
    </r>
    <rPh sb="20" eb="24">
      <t>ヒフヨウシャ</t>
    </rPh>
    <rPh sb="25" eb="27">
      <t>ネンカン</t>
    </rPh>
    <rPh sb="27" eb="29">
      <t>シュウニュウ</t>
    </rPh>
    <rPh sb="31" eb="33">
      <t>ニュウリョク</t>
    </rPh>
    <phoneticPr fontId="1"/>
  </si>
  <si>
    <r>
      <rPr>
        <b/>
        <sz val="11"/>
        <color theme="1"/>
        <rFont val="ＭＳ Ｐゴシック"/>
        <family val="3"/>
        <charset val="128"/>
      </rPr>
      <t>した収入金額</t>
    </r>
    <r>
      <rPr>
        <sz val="11"/>
        <color theme="1"/>
        <rFont val="ＭＳ Ｐゴシック"/>
        <family val="3"/>
        <charset val="128"/>
      </rPr>
      <t>』として、事業主が証明した金額を入力してください。</t>
    </r>
    <rPh sb="11" eb="14">
      <t>ジギョウヌシ</t>
    </rPh>
    <rPh sb="15" eb="17">
      <t>ショウメイ</t>
    </rPh>
    <rPh sb="19" eb="21">
      <t>キンガク</t>
    </rPh>
    <phoneticPr fontId="1"/>
  </si>
  <si>
    <r>
      <t>『</t>
    </r>
    <r>
      <rPr>
        <b/>
        <sz val="11"/>
        <color theme="1"/>
        <rFont val="ＭＳ Ｐゴシック"/>
        <family val="3"/>
        <charset val="128"/>
      </rPr>
      <t>組合員の年間収入</t>
    </r>
    <r>
      <rPr>
        <sz val="11"/>
        <color theme="1"/>
        <rFont val="ＭＳ Ｐゴシック"/>
        <family val="3"/>
        <charset val="128"/>
      </rPr>
      <t>』を入力してください。</t>
    </r>
    <rPh sb="1" eb="4">
      <t>クミアイイン</t>
    </rPh>
    <rPh sb="5" eb="7">
      <t>ネンカン</t>
    </rPh>
    <rPh sb="7" eb="9">
      <t>シュウニュウ</t>
    </rPh>
    <rPh sb="11" eb="13">
      <t>ニュウリョク</t>
    </rPh>
    <phoneticPr fontId="1"/>
  </si>
  <si>
    <r>
      <t>『</t>
    </r>
    <r>
      <rPr>
        <b/>
        <sz val="11"/>
        <color theme="1"/>
        <rFont val="ＭＳ Ｐゴシック"/>
        <family val="3"/>
        <charset val="128"/>
      </rPr>
      <t>被扶養者の収入限度額</t>
    </r>
    <r>
      <rPr>
        <sz val="11"/>
        <color theme="1"/>
        <rFont val="ＭＳ Ｐゴシック"/>
        <family val="3"/>
        <charset val="128"/>
      </rPr>
      <t>』をリストから選択してください。</t>
    </r>
    <rPh sb="1" eb="5">
      <t>ヒフヨウシャ</t>
    </rPh>
    <rPh sb="6" eb="8">
      <t>シュウニュウ</t>
    </rPh>
    <rPh sb="8" eb="10">
      <t>ゲンド</t>
    </rPh>
    <rPh sb="10" eb="11">
      <t>ガク</t>
    </rPh>
    <rPh sb="18" eb="20">
      <t>センタク</t>
    </rPh>
    <phoneticPr fontId="1"/>
  </si>
  <si>
    <r>
      <t>①『</t>
    </r>
    <r>
      <rPr>
        <b/>
        <sz val="11"/>
        <color theme="1"/>
        <rFont val="ＭＳ Ｐゴシック"/>
        <family val="3"/>
        <charset val="128"/>
      </rPr>
      <t>被扶養者の年間収入</t>
    </r>
    <r>
      <rPr>
        <sz val="11"/>
        <color theme="1"/>
        <rFont val="ＭＳ Ｐゴシック"/>
        <family val="3"/>
        <charset val="128"/>
      </rPr>
      <t>』が③『</t>
    </r>
    <r>
      <rPr>
        <b/>
        <sz val="11"/>
        <color theme="1"/>
        <rFont val="ＭＳ Ｐゴシック"/>
        <family val="3"/>
        <charset val="128"/>
      </rPr>
      <t>組合員の年間収入</t>
    </r>
    <r>
      <rPr>
        <sz val="11"/>
        <color theme="1"/>
        <rFont val="ＭＳ Ｐゴシック"/>
        <family val="3"/>
        <charset val="128"/>
      </rPr>
      <t>』以下である。</t>
    </r>
    <rPh sb="2" eb="6">
      <t>ヒフヨウシャ</t>
    </rPh>
    <rPh sb="7" eb="9">
      <t>ネンカン</t>
    </rPh>
    <rPh sb="9" eb="11">
      <t>シュウニュウ</t>
    </rPh>
    <rPh sb="15" eb="18">
      <t>クミアイイン</t>
    </rPh>
    <rPh sb="19" eb="21">
      <t>ネンカン</t>
    </rPh>
    <rPh sb="21" eb="23">
      <t>シュウニュウ</t>
    </rPh>
    <rPh sb="24" eb="26">
      <t>イカ</t>
    </rPh>
    <phoneticPr fontId="1"/>
  </si>
  <si>
    <r>
      <t>①『</t>
    </r>
    <r>
      <rPr>
        <b/>
        <sz val="11"/>
        <color theme="1"/>
        <rFont val="ＭＳ Ｐゴシック"/>
        <family val="3"/>
        <charset val="128"/>
      </rPr>
      <t>被扶養者の年間収入</t>
    </r>
    <r>
      <rPr>
        <sz val="11"/>
        <color theme="1"/>
        <rFont val="ＭＳ Ｐゴシック"/>
        <family val="3"/>
        <charset val="128"/>
      </rPr>
      <t>』から②『</t>
    </r>
    <r>
      <rPr>
        <b/>
        <sz val="11"/>
        <color theme="1"/>
        <rFont val="ＭＳ Ｐゴシック"/>
        <family val="3"/>
        <charset val="128"/>
      </rPr>
      <t>一時的に増加した収入金額</t>
    </r>
    <r>
      <rPr>
        <sz val="11"/>
        <color theme="1"/>
        <rFont val="ＭＳ Ｐゴシック"/>
        <family val="3"/>
        <charset val="128"/>
      </rPr>
      <t>』を差し引いた額が④『</t>
    </r>
    <r>
      <rPr>
        <b/>
        <sz val="11"/>
        <color theme="1"/>
        <rFont val="ＭＳ Ｐゴシック"/>
        <family val="3"/>
        <charset val="128"/>
      </rPr>
      <t>被扶養者の収入限度額</t>
    </r>
    <r>
      <rPr>
        <sz val="11"/>
        <color theme="1"/>
        <rFont val="ＭＳ Ｐゴシック"/>
        <family val="3"/>
        <charset val="128"/>
      </rPr>
      <t>』未満である。</t>
    </r>
    <rPh sb="2" eb="6">
      <t>ヒフヨウシャ</t>
    </rPh>
    <rPh sb="7" eb="9">
      <t>ネンカン</t>
    </rPh>
    <rPh sb="9" eb="11">
      <t>シュウニュウ</t>
    </rPh>
    <rPh sb="16" eb="19">
      <t>イチジテキ</t>
    </rPh>
    <rPh sb="20" eb="22">
      <t>ゾウカ</t>
    </rPh>
    <rPh sb="24" eb="26">
      <t>シュウニュウ</t>
    </rPh>
    <rPh sb="26" eb="28">
      <t>キンガク</t>
    </rPh>
    <rPh sb="30" eb="31">
      <t>サ</t>
    </rPh>
    <rPh sb="32" eb="33">
      <t>ヒ</t>
    </rPh>
    <rPh sb="35" eb="36">
      <t>ガク</t>
    </rPh>
    <rPh sb="39" eb="43">
      <t>ヒフヨウシャ</t>
    </rPh>
    <rPh sb="44" eb="46">
      <t>シュウニュウ</t>
    </rPh>
    <rPh sb="46" eb="48">
      <t>ゲンド</t>
    </rPh>
    <rPh sb="48" eb="49">
      <t>ガク</t>
    </rPh>
    <rPh sb="50" eb="52">
      <t>ミマン</t>
    </rPh>
    <phoneticPr fontId="1"/>
  </si>
  <si>
    <r>
      <t>①『被扶養者の年間収入』の内、人手不足による労働時間延長等に伴って『</t>
    </r>
    <r>
      <rPr>
        <b/>
        <sz val="11"/>
        <color theme="1"/>
        <rFont val="ＭＳ Ｐゴシック"/>
        <family val="3"/>
        <charset val="128"/>
      </rPr>
      <t>一時的に増加</t>
    </r>
    <rPh sb="2" eb="6">
      <t>ヒフヨウシャ</t>
    </rPh>
    <rPh sb="7" eb="9">
      <t>ネンカン</t>
    </rPh>
    <rPh sb="9" eb="11">
      <t>シュウニュウ</t>
    </rPh>
    <rPh sb="13" eb="14">
      <t>ウチ</t>
    </rPh>
    <rPh sb="15" eb="17">
      <t>ヒトデ</t>
    </rPh>
    <rPh sb="17" eb="19">
      <t>フソク</t>
    </rPh>
    <rPh sb="22" eb="24">
      <t>ロウドウ</t>
    </rPh>
    <rPh sb="24" eb="26">
      <t>ジカン</t>
    </rPh>
    <rPh sb="26" eb="28">
      <t>エンチョウ</t>
    </rPh>
    <rPh sb="28" eb="29">
      <t>ナド</t>
    </rPh>
    <rPh sb="30" eb="31">
      <t>トモナ</t>
    </rPh>
    <rPh sb="34" eb="36">
      <t>イチジ</t>
    </rPh>
    <rPh sb="36" eb="37">
      <t>テキ</t>
    </rPh>
    <rPh sb="38" eb="40">
      <t>ゾウカ</t>
    </rPh>
    <phoneticPr fontId="1"/>
  </si>
  <si>
    <r>
      <t>『</t>
    </r>
    <r>
      <rPr>
        <b/>
        <sz val="11"/>
        <color theme="1"/>
        <rFont val="ＭＳ Ｐゴシック"/>
        <family val="3"/>
        <charset val="128"/>
      </rPr>
      <t>組合員から被扶養者への年間の口座間送金額</t>
    </r>
    <r>
      <rPr>
        <sz val="11"/>
        <color theme="1"/>
        <rFont val="ＭＳ Ｐゴシック"/>
        <family val="3"/>
        <charset val="128"/>
      </rPr>
      <t>』を入力してください。</t>
    </r>
    <rPh sb="1" eb="4">
      <t>クミアイイン</t>
    </rPh>
    <rPh sb="6" eb="10">
      <t>ヒフヨウシャ</t>
    </rPh>
    <rPh sb="12" eb="14">
      <t>ネンカン</t>
    </rPh>
    <rPh sb="15" eb="17">
      <t>コウザ</t>
    </rPh>
    <rPh sb="17" eb="18">
      <t>カン</t>
    </rPh>
    <rPh sb="18" eb="21">
      <t>ソウキンガク</t>
    </rPh>
    <rPh sb="23" eb="25">
      <t>ニュウリョク</t>
    </rPh>
    <phoneticPr fontId="1"/>
  </si>
  <si>
    <r>
      <t>①『</t>
    </r>
    <r>
      <rPr>
        <b/>
        <sz val="11"/>
        <color theme="1"/>
        <rFont val="ＭＳ Ｐゴシック"/>
        <family val="3"/>
        <charset val="128"/>
      </rPr>
      <t>被扶養者の年間収入</t>
    </r>
    <r>
      <rPr>
        <sz val="11"/>
        <color theme="1"/>
        <rFont val="ＭＳ Ｐゴシック"/>
        <family val="3"/>
        <charset val="128"/>
      </rPr>
      <t>』が③『</t>
    </r>
    <r>
      <rPr>
        <b/>
        <sz val="11"/>
        <color theme="1"/>
        <rFont val="ＭＳ Ｐゴシック"/>
        <family val="3"/>
        <charset val="128"/>
      </rPr>
      <t>組合員から被扶養者への年間の口座間送金額</t>
    </r>
    <r>
      <rPr>
        <sz val="11"/>
        <color theme="1"/>
        <rFont val="ＭＳ Ｐゴシック"/>
        <family val="3"/>
        <charset val="128"/>
      </rPr>
      <t>』未満である。</t>
    </r>
    <rPh sb="2" eb="6">
      <t>ヒフヨウシャ</t>
    </rPh>
    <rPh sb="7" eb="9">
      <t>ネンカン</t>
    </rPh>
    <rPh sb="9" eb="11">
      <t>シュウニュウ</t>
    </rPh>
    <rPh sb="15" eb="18">
      <t>クミアイイン</t>
    </rPh>
    <rPh sb="20" eb="24">
      <t>ヒフヨウシャ</t>
    </rPh>
    <rPh sb="26" eb="28">
      <t>ネンカン</t>
    </rPh>
    <rPh sb="29" eb="32">
      <t>コウザカン</t>
    </rPh>
    <rPh sb="32" eb="35">
      <t>ソウキンガク</t>
    </rPh>
    <rPh sb="36" eb="38">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</si>
</sst>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1"/>
      <color rgb="FFFF0000"/>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sz val="10"/>
      <color theme="4" tint="-0.249977111117893"/>
      <name val="ＭＳ Ｐゴシック"/>
      <family val="3"/>
      <charset val="128"/>
    </font>
    <font>
      <b/>
      <sz val="18"/>
      <color theme="1"/>
      <name val="ＭＳ Ｐゴシック"/>
      <family val="3"/>
      <charset val="128"/>
    </font>
    <font>
      <b/>
      <sz val="11"/>
      <color theme="1"/>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FFFF00"/>
        <bgColor indexed="64"/>
      </patternFill>
    </fill>
    <fill>
      <patternFill patternType="solid">
        <fgColor rgb="FFCCFFCC"/>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5" borderId="0" xfId="0" applyFont="1" applyFill="1">
      <alignment vertical="center"/>
    </xf>
    <xf numFmtId="0" fontId="2" fillId="0" borderId="1" xfId="0" applyFont="1" applyBorder="1">
      <alignment vertical="center"/>
    </xf>
    <xf numFmtId="0" fontId="2" fillId="0" borderId="0" xfId="0" applyFont="1" applyAlignment="1">
      <alignment horizontal="left" vertical="center"/>
    </xf>
    <xf numFmtId="177" fontId="2" fillId="0" borderId="1" xfId="0" applyNumberFormat="1" applyFont="1" applyBorder="1">
      <alignment vertical="center"/>
    </xf>
    <xf numFmtId="176" fontId="2" fillId="0" borderId="1" xfId="0" applyNumberFormat="1" applyFont="1" applyBorder="1">
      <alignment vertical="center"/>
    </xf>
    <xf numFmtId="177" fontId="2" fillId="0" borderId="12" xfId="0" applyNumberFormat="1" applyFont="1" applyBorder="1">
      <alignment vertical="center"/>
    </xf>
    <xf numFmtId="176" fontId="2" fillId="0" borderId="12" xfId="0" applyNumberFormat="1" applyFont="1" applyBorder="1">
      <alignment vertical="center"/>
    </xf>
    <xf numFmtId="176" fontId="2" fillId="0" borderId="0" xfId="0" applyNumberFormat="1" applyFont="1">
      <alignment vertical="center"/>
    </xf>
    <xf numFmtId="0" fontId="2" fillId="0" borderId="1" xfId="0" applyFont="1" applyBorder="1" applyAlignment="1">
      <alignment horizontal="center" vertical="center"/>
    </xf>
    <xf numFmtId="176" fontId="2" fillId="3" borderId="2" xfId="0" applyNumberFormat="1" applyFont="1" applyFill="1" applyBorder="1" applyProtection="1">
      <alignment vertical="center"/>
      <protection locked="0"/>
    </xf>
    <xf numFmtId="0" fontId="3" fillId="0" borderId="0" xfId="0" applyFont="1">
      <alignment vertical="center"/>
    </xf>
    <xf numFmtId="0" fontId="9" fillId="0" borderId="0" xfId="0" applyFont="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4" fillId="0" borderId="0" xfId="0" applyFont="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6" fillId="0" borderId="15" xfId="0" applyFont="1" applyBorder="1" applyAlignment="1">
      <alignment horizontal="center" vertical="center" shrinkToFit="1"/>
    </xf>
    <xf numFmtId="0" fontId="2" fillId="0" borderId="7" xfId="0" applyFont="1" applyBorder="1">
      <alignment vertical="center"/>
    </xf>
    <xf numFmtId="0" fontId="5" fillId="0" borderId="0" xfId="0" applyFont="1"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shrinkToFit="1"/>
    </xf>
    <xf numFmtId="0" fontId="2" fillId="0" borderId="0" xfId="0" applyFont="1" applyAlignment="1">
      <alignment horizontal="right" vertical="center"/>
    </xf>
    <xf numFmtId="0" fontId="8" fillId="0" borderId="0" xfId="0" applyFont="1">
      <alignment vertical="center"/>
    </xf>
    <xf numFmtId="0" fontId="7" fillId="0" borderId="0" xfId="0" applyFont="1">
      <alignment vertical="center"/>
    </xf>
    <xf numFmtId="0" fontId="2" fillId="0" borderId="1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2" borderId="14" xfId="0" applyFont="1" applyFill="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4" borderId="2" xfId="0" applyFont="1" applyFill="1" applyBorder="1" applyProtection="1">
      <alignment vertical="center"/>
      <protection locked="0"/>
    </xf>
    <xf numFmtId="0" fontId="10" fillId="0" borderId="0" xfId="0" applyFont="1" applyAlignment="1">
      <alignment horizontal="right"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CCFFCC"/>
      <color rgb="FFFFFF00"/>
      <color rgb="FFFFFFCC"/>
      <color rgb="FFDEFE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34"/>
  <sheetViews>
    <sheetView showGridLines="0" tabSelected="1" topLeftCell="A8" zoomScale="75" zoomScaleNormal="75" zoomScaleSheetLayoutView="75" workbookViewId="0">
      <selection activeCell="G23" sqref="G23"/>
    </sheetView>
  </sheetViews>
  <sheetFormatPr defaultColWidth="9" defaultRowHeight="18.75" customHeight="1" x14ac:dyDescent="0.45"/>
  <cols>
    <col min="1" max="1" width="1.69921875" style="1" customWidth="1"/>
    <col min="2" max="2" width="2.69921875" style="1" customWidth="1"/>
    <col min="3" max="3" width="8.8984375" style="1" customWidth="1"/>
    <col min="4" max="4" width="12.3984375" style="1" customWidth="1"/>
    <col min="5" max="5" width="9.5" style="1" customWidth="1"/>
    <col min="6" max="6" width="23.69921875" style="1" customWidth="1"/>
    <col min="7" max="7" width="34.59765625" style="1" customWidth="1"/>
    <col min="8" max="8" width="14.3984375" style="1" customWidth="1"/>
    <col min="9" max="9" width="7.69921875" style="1" customWidth="1"/>
    <col min="10" max="10" width="7.09765625" style="1" customWidth="1"/>
    <col min="11" max="11" width="2.3984375" style="1" customWidth="1"/>
    <col min="12" max="13" width="2.69921875" style="1" customWidth="1"/>
    <col min="14" max="14" width="8.8984375" style="1" customWidth="1"/>
    <col min="15" max="15" width="12.3984375" style="1" customWidth="1"/>
    <col min="16" max="16" width="9.5" style="1" customWidth="1"/>
    <col min="17" max="17" width="23.69921875" style="1" customWidth="1"/>
    <col min="18" max="18" width="32.59765625" style="1" customWidth="1"/>
    <col min="19" max="19" width="14.5" style="1" customWidth="1"/>
    <col min="20" max="20" width="8.796875" style="1" customWidth="1"/>
    <col min="21" max="21" width="7" style="1" customWidth="1"/>
    <col min="22" max="22" width="2.3984375" style="1" customWidth="1"/>
    <col min="23" max="23" width="6.8984375" style="1" customWidth="1"/>
    <col min="24" max="16384" width="9" style="1"/>
  </cols>
  <sheetData>
    <row r="1" spans="2:22" ht="9.75" customHeight="1" x14ac:dyDescent="0.45">
      <c r="B1" s="13"/>
      <c r="C1" s="13"/>
    </row>
    <row r="2" spans="2:22" ht="18.75" customHeight="1" x14ac:dyDescent="0.45">
      <c r="B2" s="14" t="s">
        <v>25</v>
      </c>
    </row>
    <row r="3" spans="2:22" ht="8.25" customHeight="1" x14ac:dyDescent="0.45">
      <c r="B3" s="14"/>
    </row>
    <row r="4" spans="2:22" ht="15" customHeight="1" x14ac:dyDescent="0.45">
      <c r="B4" s="15" t="s">
        <v>23</v>
      </c>
      <c r="C4" s="16"/>
      <c r="D4" s="16"/>
      <c r="E4" s="17"/>
      <c r="G4" s="18"/>
    </row>
    <row r="5" spans="2:22" ht="15" customHeight="1" x14ac:dyDescent="0.45">
      <c r="B5" s="19" t="s">
        <v>24</v>
      </c>
      <c r="C5" s="20"/>
      <c r="D5" s="20"/>
      <c r="E5" s="21"/>
      <c r="G5" s="18"/>
    </row>
    <row r="6" spans="2:22" ht="15" customHeight="1" x14ac:dyDescent="0.45"/>
    <row r="7" spans="2:22" ht="17.25" customHeight="1" thickBot="1" x14ac:dyDescent="0.5"/>
    <row r="8" spans="2:22" ht="18.75" customHeight="1" x14ac:dyDescent="0.45">
      <c r="B8" s="22"/>
      <c r="C8" s="2"/>
      <c r="D8" s="2"/>
      <c r="E8" s="2"/>
      <c r="F8" s="2"/>
      <c r="G8" s="2"/>
      <c r="H8" s="2"/>
      <c r="I8" s="2"/>
      <c r="J8" s="2"/>
      <c r="K8" s="23"/>
      <c r="L8" s="24"/>
      <c r="M8" s="22"/>
      <c r="N8" s="2"/>
      <c r="O8" s="2"/>
      <c r="P8" s="2"/>
      <c r="Q8" s="2"/>
      <c r="R8" s="2"/>
      <c r="S8" s="2"/>
      <c r="T8" s="2"/>
      <c r="U8" s="2"/>
      <c r="V8" s="23"/>
    </row>
    <row r="9" spans="2:22" ht="21.75" customHeight="1" x14ac:dyDescent="0.45">
      <c r="B9" s="24"/>
      <c r="C9" s="42" t="s">
        <v>27</v>
      </c>
      <c r="D9" s="43"/>
      <c r="E9" s="43"/>
      <c r="F9" s="44"/>
      <c r="G9" s="25"/>
      <c r="K9" s="26"/>
      <c r="L9" s="24"/>
      <c r="M9" s="24"/>
      <c r="N9" s="42" t="s">
        <v>28</v>
      </c>
      <c r="O9" s="45"/>
      <c r="P9" s="45"/>
      <c r="Q9" s="46"/>
      <c r="V9" s="26"/>
    </row>
    <row r="10" spans="2:22" ht="21.75" customHeight="1" x14ac:dyDescent="0.45">
      <c r="B10" s="24"/>
      <c r="C10" s="27" t="s">
        <v>20</v>
      </c>
      <c r="D10" s="28"/>
      <c r="E10" s="28"/>
      <c r="F10" s="28"/>
      <c r="G10" s="29"/>
      <c r="K10" s="26"/>
      <c r="L10" s="24"/>
      <c r="M10" s="24"/>
      <c r="N10" s="27" t="s">
        <v>20</v>
      </c>
      <c r="O10" s="28"/>
      <c r="P10" s="28"/>
      <c r="Q10" s="28"/>
      <c r="V10" s="26"/>
    </row>
    <row r="11" spans="2:22" ht="18.75" customHeight="1" thickBot="1" x14ac:dyDescent="0.5">
      <c r="B11" s="24"/>
      <c r="K11" s="26"/>
      <c r="L11" s="24"/>
      <c r="M11" s="24"/>
      <c r="V11" s="26"/>
    </row>
    <row r="12" spans="2:22" ht="18.75" customHeight="1" thickBot="1" x14ac:dyDescent="0.5">
      <c r="B12" s="24"/>
      <c r="C12" s="41" t="s">
        <v>10</v>
      </c>
      <c r="D12" s="1" t="s">
        <v>32</v>
      </c>
      <c r="H12" s="12"/>
      <c r="I12" s="10" t="s">
        <v>14</v>
      </c>
      <c r="K12" s="26"/>
      <c r="L12" s="24"/>
      <c r="M12" s="24"/>
      <c r="N12" s="41" t="s">
        <v>10</v>
      </c>
      <c r="O12" s="1" t="s">
        <v>32</v>
      </c>
      <c r="S12" s="12"/>
      <c r="T12" s="1" t="s">
        <v>14</v>
      </c>
      <c r="V12" s="26"/>
    </row>
    <row r="13" spans="2:22" ht="18.75" customHeight="1" x14ac:dyDescent="0.45">
      <c r="B13" s="24"/>
      <c r="C13" s="30"/>
      <c r="D13" s="31" t="s">
        <v>29</v>
      </c>
      <c r="H13" s="10"/>
      <c r="K13" s="26"/>
      <c r="L13" s="24"/>
      <c r="M13" s="24"/>
      <c r="N13" s="32"/>
      <c r="O13" s="31" t="s">
        <v>29</v>
      </c>
      <c r="V13" s="26"/>
    </row>
    <row r="14" spans="2:22" ht="18.75" customHeight="1" thickBot="1" x14ac:dyDescent="0.5">
      <c r="B14" s="24"/>
      <c r="C14" s="30"/>
      <c r="H14" s="10"/>
      <c r="I14" s="10"/>
      <c r="J14" s="10"/>
      <c r="K14" s="26"/>
      <c r="L14" s="24"/>
      <c r="M14" s="24"/>
      <c r="V14" s="26"/>
    </row>
    <row r="15" spans="2:22" ht="18.75" customHeight="1" thickBot="1" x14ac:dyDescent="0.5">
      <c r="B15" s="24"/>
      <c r="C15" s="41" t="s">
        <v>15</v>
      </c>
      <c r="D15" s="1" t="s">
        <v>38</v>
      </c>
      <c r="H15" s="12"/>
      <c r="I15" s="10" t="s">
        <v>14</v>
      </c>
      <c r="J15" s="10"/>
      <c r="K15" s="26"/>
      <c r="L15" s="24"/>
      <c r="M15" s="24"/>
      <c r="N15" s="41" t="s">
        <v>15</v>
      </c>
      <c r="O15" s="1" t="s">
        <v>38</v>
      </c>
      <c r="Q15" s="10"/>
      <c r="S15" s="12"/>
      <c r="T15" s="1" t="s">
        <v>2</v>
      </c>
      <c r="V15" s="26"/>
    </row>
    <row r="16" spans="2:22" ht="18.75" customHeight="1" x14ac:dyDescent="0.45">
      <c r="B16" s="24"/>
      <c r="C16" s="30"/>
      <c r="D16" s="1" t="s">
        <v>33</v>
      </c>
      <c r="J16" s="10"/>
      <c r="K16" s="26"/>
      <c r="L16" s="24"/>
      <c r="M16" s="24"/>
      <c r="N16" s="30"/>
      <c r="O16" s="1" t="s">
        <v>33</v>
      </c>
      <c r="V16" s="26"/>
    </row>
    <row r="17" spans="2:22" ht="18.75" customHeight="1" thickBot="1" x14ac:dyDescent="0.5">
      <c r="B17" s="24"/>
      <c r="J17" s="10"/>
      <c r="K17" s="26"/>
      <c r="L17" s="24"/>
      <c r="M17" s="24"/>
      <c r="Q17" s="10"/>
      <c r="V17" s="26"/>
    </row>
    <row r="18" spans="2:22" ht="18.75" customHeight="1" thickBot="1" x14ac:dyDescent="0.5">
      <c r="B18" s="24"/>
      <c r="C18" s="41" t="s">
        <v>11</v>
      </c>
      <c r="D18" s="1" t="s">
        <v>34</v>
      </c>
      <c r="H18" s="12"/>
      <c r="I18" s="10" t="s">
        <v>13</v>
      </c>
      <c r="K18" s="26"/>
      <c r="L18" s="24"/>
      <c r="M18" s="24"/>
      <c r="N18" s="41" t="s">
        <v>11</v>
      </c>
      <c r="O18" s="1" t="s">
        <v>39</v>
      </c>
      <c r="P18" s="10"/>
      <c r="S18" s="12"/>
      <c r="T18" s="1" t="s">
        <v>2</v>
      </c>
      <c r="V18" s="26"/>
    </row>
    <row r="19" spans="2:22" ht="18.75" customHeight="1" thickBot="1" x14ac:dyDescent="0.5">
      <c r="B19" s="24"/>
      <c r="K19" s="26"/>
      <c r="L19" s="24"/>
      <c r="M19" s="24"/>
      <c r="V19" s="26"/>
    </row>
    <row r="20" spans="2:22" ht="18.75" customHeight="1" thickBot="1" x14ac:dyDescent="0.5">
      <c r="B20" s="24"/>
      <c r="C20" s="41" t="s">
        <v>12</v>
      </c>
      <c r="D20" s="1" t="s">
        <v>35</v>
      </c>
      <c r="H20" s="40"/>
      <c r="I20" s="1" t="s">
        <v>1</v>
      </c>
      <c r="K20" s="26"/>
      <c r="L20" s="24"/>
      <c r="M20" s="24"/>
      <c r="N20" s="41" t="s">
        <v>12</v>
      </c>
      <c r="O20" s="1" t="s">
        <v>35</v>
      </c>
      <c r="S20" s="40"/>
      <c r="T20" s="1" t="s">
        <v>1</v>
      </c>
      <c r="V20" s="26"/>
    </row>
    <row r="21" spans="2:22" ht="18.75" customHeight="1" x14ac:dyDescent="0.45">
      <c r="B21" s="24"/>
      <c r="D21" s="31" t="s">
        <v>30</v>
      </c>
      <c r="K21" s="26"/>
      <c r="L21" s="24"/>
      <c r="M21" s="24"/>
      <c r="O21" s="31" t="s">
        <v>30</v>
      </c>
      <c r="V21" s="26"/>
    </row>
    <row r="22" spans="2:22" ht="18.75" customHeight="1" x14ac:dyDescent="0.45">
      <c r="B22" s="24"/>
      <c r="D22" s="31" t="s">
        <v>31</v>
      </c>
      <c r="K22" s="26"/>
      <c r="L22" s="24"/>
      <c r="M22" s="24"/>
      <c r="O22" s="31" t="s">
        <v>31</v>
      </c>
      <c r="V22" s="26"/>
    </row>
    <row r="23" spans="2:22" ht="18.75" customHeight="1" x14ac:dyDescent="0.45">
      <c r="B23" s="24"/>
      <c r="K23" s="26"/>
      <c r="L23" s="24"/>
      <c r="M23" s="24"/>
      <c r="V23" s="26"/>
    </row>
    <row r="24" spans="2:22" ht="18.75" customHeight="1" x14ac:dyDescent="0.45">
      <c r="B24" s="24"/>
      <c r="C24" s="5" t="s">
        <v>16</v>
      </c>
      <c r="K24" s="26"/>
      <c r="L24" s="24"/>
      <c r="M24" s="24"/>
      <c r="N24" s="5" t="s">
        <v>16</v>
      </c>
      <c r="V24" s="26"/>
    </row>
    <row r="25" spans="2:22" ht="4.5" customHeight="1" x14ac:dyDescent="0.45">
      <c r="B25" s="24"/>
      <c r="J25" s="20"/>
      <c r="K25" s="26"/>
      <c r="L25" s="24"/>
      <c r="M25" s="24"/>
      <c r="V25" s="26"/>
    </row>
    <row r="26" spans="2:22" ht="18.75" customHeight="1" x14ac:dyDescent="0.45">
      <c r="B26" s="24"/>
      <c r="C26" s="30" t="s">
        <v>17</v>
      </c>
      <c r="D26" s="1" t="s">
        <v>36</v>
      </c>
      <c r="J26" s="11" t="str">
        <f>IF(結果算定!$C$8=1,"はい","いいえ")</f>
        <v>はい</v>
      </c>
      <c r="K26" s="26"/>
      <c r="M26" s="24"/>
      <c r="N26" s="30" t="s">
        <v>17</v>
      </c>
      <c r="O26" s="1" t="s">
        <v>40</v>
      </c>
      <c r="U26" s="11" t="str">
        <f>IF(結果算定!$F$8=1,"はい","いいえ")</f>
        <v>いいえ</v>
      </c>
      <c r="V26" s="26"/>
    </row>
    <row r="27" spans="2:22" ht="7.5" customHeight="1" x14ac:dyDescent="0.45">
      <c r="B27" s="24"/>
      <c r="C27" s="30"/>
      <c r="J27" s="33"/>
      <c r="K27" s="26"/>
      <c r="M27" s="24"/>
      <c r="N27" s="30"/>
      <c r="V27" s="26"/>
    </row>
    <row r="28" spans="2:22" ht="18.75" customHeight="1" x14ac:dyDescent="0.45">
      <c r="B28" s="24"/>
      <c r="C28" s="30" t="s">
        <v>18</v>
      </c>
      <c r="D28" s="1" t="s">
        <v>37</v>
      </c>
      <c r="J28" s="11" t="str">
        <f>IF(結果算定!$C$9=1,"はい","いいえ")</f>
        <v>はい</v>
      </c>
      <c r="K28" s="26"/>
      <c r="M28" s="24"/>
      <c r="N28" s="30" t="s">
        <v>18</v>
      </c>
      <c r="O28" s="1" t="s">
        <v>37</v>
      </c>
      <c r="U28" s="11" t="str">
        <f>IF(結果算定!$F$9=1,"はい","いいえ")</f>
        <v>はい</v>
      </c>
      <c r="V28" s="26"/>
    </row>
    <row r="29" spans="2:22" ht="7.5" customHeight="1" x14ac:dyDescent="0.45">
      <c r="B29" s="24"/>
      <c r="C29" s="30"/>
      <c r="J29" s="16"/>
      <c r="K29" s="26"/>
      <c r="M29" s="24"/>
      <c r="N29" s="30"/>
      <c r="V29" s="26"/>
    </row>
    <row r="30" spans="2:22" ht="18.75" customHeight="1" x14ac:dyDescent="0.45">
      <c r="B30" s="24"/>
      <c r="C30" s="18" t="s">
        <v>19</v>
      </c>
      <c r="K30" s="26"/>
      <c r="L30" s="24"/>
      <c r="M30" s="24"/>
      <c r="N30" s="18" t="s">
        <v>19</v>
      </c>
      <c r="V30" s="26"/>
    </row>
    <row r="31" spans="2:22" ht="13.5" customHeight="1" thickBot="1" x14ac:dyDescent="0.5">
      <c r="B31" s="24"/>
      <c r="I31" s="34"/>
      <c r="K31" s="26"/>
      <c r="L31" s="24"/>
      <c r="M31" s="24"/>
      <c r="V31" s="26"/>
    </row>
    <row r="32" spans="2:22" ht="24.75" customHeight="1" thickTop="1" thickBot="1" x14ac:dyDescent="0.5">
      <c r="B32" s="24"/>
      <c r="G32" s="35" t="s">
        <v>7</v>
      </c>
      <c r="H32" s="36" t="str">
        <f>結果算定!$C$12</f>
        <v>適用可</v>
      </c>
      <c r="J32" s="34"/>
      <c r="K32" s="26"/>
      <c r="L32" s="24"/>
      <c r="M32" s="24"/>
      <c r="R32" s="35" t="s">
        <v>7</v>
      </c>
      <c r="S32" s="36" t="str">
        <f>結果算定!$F$12</f>
        <v>適用不可</v>
      </c>
      <c r="V32" s="26"/>
    </row>
    <row r="33" spans="2:22" ht="18.75" customHeight="1" thickTop="1" thickBot="1" x14ac:dyDescent="0.5">
      <c r="B33" s="37"/>
      <c r="C33" s="38"/>
      <c r="D33" s="38"/>
      <c r="E33" s="38"/>
      <c r="F33" s="38"/>
      <c r="G33" s="38"/>
      <c r="H33" s="38"/>
      <c r="I33" s="38"/>
      <c r="J33" s="38"/>
      <c r="K33" s="39"/>
      <c r="L33" s="24"/>
      <c r="M33" s="37"/>
      <c r="N33" s="38"/>
      <c r="O33" s="38"/>
      <c r="P33" s="38"/>
      <c r="Q33" s="38"/>
      <c r="R33" s="38"/>
      <c r="S33" s="38"/>
      <c r="T33" s="38"/>
      <c r="U33" s="38"/>
      <c r="V33" s="39"/>
    </row>
    <row r="34" spans="2:22" ht="18.75" customHeight="1" x14ac:dyDescent="0.45">
      <c r="K34" s="2"/>
      <c r="M34" s="2"/>
      <c r="N34" s="2"/>
      <c r="O34" s="2"/>
      <c r="P34" s="2"/>
    </row>
  </sheetData>
  <sheetProtection algorithmName="SHA-512" hashValue="35ezzYUuzm69i2BfWoYX7Xt94C5U/ICmkxruRVtl+QVWV5adIv/Shyu2wPKb6wNstpjeik1Vx/cC8zhue2HL7w==" saltValue="ngVjr9R8fLDDDUD1YiYtmQ==" spinCount="100000" sheet="1" objects="1" scenarios="1"/>
  <mergeCells count="2">
    <mergeCell ref="C9:F9"/>
    <mergeCell ref="N9:Q9"/>
  </mergeCells>
  <phoneticPr fontId="1"/>
  <dataValidations count="1">
    <dataValidation imeMode="off" allowBlank="1" showInputMessage="1" showErrorMessage="1" sqref="P18 S18 S12 S15 Q15 Q17 J14:J17 H18:I18 I12 H12:H13 H14:I15" xr:uid="{00000000-0002-0000-0000-000000000000}"/>
  </dataValidations>
  <printOptions horizontalCentered="1"/>
  <pageMargins left="0.23622047244094491" right="0.23622047244094491" top="0.74803149606299213" bottom="0.74803149606299213" header="0.31496062992125984" footer="0.31496062992125984"/>
  <pageSetup paperSize="8" scale="7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結果算定!$I$2:$I$3</xm:f>
          </x14:formula1>
          <xm:sqref>S20 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4"/>
  <sheetViews>
    <sheetView showGridLines="0" workbookViewId="0">
      <selection activeCell="C6" sqref="C6"/>
    </sheetView>
  </sheetViews>
  <sheetFormatPr defaultColWidth="9" defaultRowHeight="13.2" x14ac:dyDescent="0.45"/>
  <cols>
    <col min="1" max="1" width="9" style="1"/>
    <col min="2" max="2" width="26.59765625" style="1" customWidth="1"/>
    <col min="3" max="3" width="12.5" style="1" customWidth="1"/>
    <col min="4" max="4" width="9" style="1"/>
    <col min="5" max="5" width="33.8984375" style="1" bestFit="1" customWidth="1"/>
    <col min="6" max="6" width="12.5" style="1" customWidth="1"/>
    <col min="7" max="16384" width="9" style="1"/>
  </cols>
  <sheetData>
    <row r="1" spans="2:10" x14ac:dyDescent="0.45">
      <c r="I1" s="1" t="s">
        <v>8</v>
      </c>
    </row>
    <row r="2" spans="2:10" x14ac:dyDescent="0.45">
      <c r="B2" s="3" t="s">
        <v>5</v>
      </c>
      <c r="E2" s="3" t="s">
        <v>6</v>
      </c>
      <c r="I2" s="4">
        <v>130</v>
      </c>
    </row>
    <row r="3" spans="2:10" x14ac:dyDescent="0.45">
      <c r="I3" s="4">
        <v>180</v>
      </c>
    </row>
    <row r="4" spans="2:10" x14ac:dyDescent="0.45">
      <c r="B4" s="5" t="s">
        <v>3</v>
      </c>
      <c r="C4" s="6">
        <f>試算シート!$H$12-試算シート!$H$15</f>
        <v>0</v>
      </c>
      <c r="D4" s="1" t="s">
        <v>2</v>
      </c>
      <c r="E4" s="5" t="s">
        <v>3</v>
      </c>
      <c r="F4" s="7">
        <f>試算シート!$S$12-試算シート!$S$15</f>
        <v>0</v>
      </c>
      <c r="G4" s="1" t="s">
        <v>2</v>
      </c>
    </row>
    <row r="5" spans="2:10" x14ac:dyDescent="0.45">
      <c r="B5" s="5"/>
      <c r="C5" s="8"/>
      <c r="F5" s="9"/>
    </row>
    <row r="6" spans="2:10" x14ac:dyDescent="0.45">
      <c r="B6" s="5" t="s">
        <v>0</v>
      </c>
      <c r="C6" s="6">
        <f>IF(試算シート!$H$20=130,1300000,1800000)</f>
        <v>1800000</v>
      </c>
      <c r="D6" s="1" t="s">
        <v>2</v>
      </c>
      <c r="E6" s="5" t="s">
        <v>0</v>
      </c>
      <c r="F6" s="7">
        <f>IF(試算シート!$S$20=130,1300000,1800000)</f>
        <v>1800000</v>
      </c>
      <c r="G6" s="1" t="s">
        <v>2</v>
      </c>
    </row>
    <row r="8" spans="2:10" x14ac:dyDescent="0.45">
      <c r="B8" s="5" t="s">
        <v>22</v>
      </c>
      <c r="C8" s="7">
        <f>IF(試算シート!$H$12&lt;=試算シート!$H$18,1,0)</f>
        <v>1</v>
      </c>
      <c r="E8" s="5" t="s">
        <v>26</v>
      </c>
      <c r="F8" s="7">
        <f>IF(試算シート!$S$12&lt;試算シート!$S$18,1,0)</f>
        <v>0</v>
      </c>
    </row>
    <row r="9" spans="2:10" x14ac:dyDescent="0.45">
      <c r="B9" s="5" t="s">
        <v>21</v>
      </c>
      <c r="C9" s="7">
        <f>IF($C$4&lt;$C$6,1,0)</f>
        <v>1</v>
      </c>
      <c r="E9" s="5" t="s">
        <v>21</v>
      </c>
      <c r="F9" s="7">
        <f>IF($F$4&lt;$F$6,1,0)</f>
        <v>1</v>
      </c>
    </row>
    <row r="10" spans="2:10" x14ac:dyDescent="0.45">
      <c r="B10" s="5"/>
      <c r="C10" s="10"/>
    </row>
    <row r="12" spans="2:10" x14ac:dyDescent="0.45">
      <c r="B12" s="5" t="s">
        <v>4</v>
      </c>
      <c r="C12" s="11" t="str">
        <f>IF($C$8+$C$9=2,"適用可","適用不可")</f>
        <v>適用可</v>
      </c>
      <c r="E12" s="5" t="s">
        <v>4</v>
      </c>
      <c r="F12" s="11" t="str">
        <f>IF($F$8+$F$9=2,"適用可","適用不可")</f>
        <v>適用不可</v>
      </c>
    </row>
    <row r="14" spans="2:10" x14ac:dyDescent="0.45">
      <c r="J14" s="1" t="s">
        <v>9</v>
      </c>
    </row>
  </sheetData>
  <sheetProtection password="EB77"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試算シート</vt:lpstr>
      <vt:lpstr>結果算定</vt:lpstr>
      <vt:lpstr>試算シート!Print_Area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中山　薫</cp:lastModifiedBy>
  <cp:lastPrinted>2024-09-12T08:22:08Z</cp:lastPrinted>
  <dcterms:created xsi:type="dcterms:W3CDTF">2023-02-11T09:24:13Z</dcterms:created>
  <dcterms:modified xsi:type="dcterms:W3CDTF">2024-09-20T07:02:53Z</dcterms:modified>
</cp:coreProperties>
</file>